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rketing\FOR MARK\WEB PDFs\Planning for the future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H8" i="1"/>
  <c r="G9" i="1" s="1"/>
  <c r="G7" i="1"/>
  <c r="F9" i="1" l="1"/>
  <c r="H9" i="1" s="1"/>
</calcChain>
</file>

<file path=xl/sharedStrings.xml><?xml version="1.0" encoding="utf-8"?>
<sst xmlns="http://schemas.openxmlformats.org/spreadsheetml/2006/main" count="41" uniqueCount="28">
  <si>
    <t>Northumbrian Water: Summary - RCV</t>
  </si>
  <si>
    <t>Line description</t>
  </si>
  <si>
    <t>Units</t>
  </si>
  <si>
    <t>DPs</t>
  </si>
  <si>
    <t>Wastewater network plus</t>
  </si>
  <si>
    <t>Bioresources</t>
  </si>
  <si>
    <t>Total</t>
  </si>
  <si>
    <t>Wastewater RCV split 31 March 2020</t>
  </si>
  <si>
    <t>Net MEAV</t>
  </si>
  <si>
    <t>£m</t>
  </si>
  <si>
    <t>RCV</t>
  </si>
  <si>
    <t>RCV ( % of total wastewater wholesale)</t>
  </si>
  <si>
    <t>%</t>
  </si>
  <si>
    <t>All prices as at 31 March 2017; ie March 2017 RPI</t>
  </si>
  <si>
    <t>Northumbrian Water: Summary - MEAV</t>
  </si>
  <si>
    <t>GMEAV</t>
  </si>
  <si>
    <t>NMEAV</t>
  </si>
  <si>
    <t>Bioresources assets split by upstream service - 2020</t>
  </si>
  <si>
    <t>Sludge transport plant</t>
  </si>
  <si>
    <t>Sludge transport management and general</t>
  </si>
  <si>
    <t>Intermediate sludge thickening plant</t>
  </si>
  <si>
    <t>Thickened sludge transport plant</t>
  </si>
  <si>
    <t>Sludge treatment plant</t>
  </si>
  <si>
    <t>Sludge treatment management and general</t>
  </si>
  <si>
    <t>Sludge disposal plant</t>
  </si>
  <si>
    <t>Sludge disposal management and general</t>
  </si>
  <si>
    <t>Bioresources MEAV at 31 March 2020</t>
  </si>
  <si>
    <t>All prices as at 31 March 2017; ie March 2017 RPI, except Block A line 1 which is March 2015 RPI.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</si>
</sst>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\ "/>
    <numFmt numFmtId="165" formatCode="0.0%"/>
    <numFmt numFmtId="166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77111117893"/>
      <name val="Franklin Gothic Dem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rgb="FF0078C9"/>
      <name val="Franklin Gothic Demi"/>
      <family val="2"/>
    </font>
    <font>
      <sz val="10"/>
      <color rgb="FF0078C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57362"/>
      </left>
      <right style="thin">
        <color rgb="FF857362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rgb="FF857362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/>
      <top style="medium">
        <color rgb="FF857362"/>
      </top>
      <bottom style="medium">
        <color rgb="FF857362"/>
      </bottom>
      <diagonal/>
    </border>
    <border>
      <left/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857362"/>
      </bottom>
      <diagonal/>
    </border>
    <border>
      <left style="medium">
        <color indexed="64"/>
      </left>
      <right style="medium">
        <color indexed="64"/>
      </right>
      <top style="thin">
        <color rgb="FF857362"/>
      </top>
      <bottom style="thin">
        <color rgb="FF857362"/>
      </bottom>
      <diagonal/>
    </border>
    <border>
      <left style="medium">
        <color indexed="64"/>
      </left>
      <right style="medium">
        <color indexed="64"/>
      </right>
      <top style="thin">
        <color rgb="FF857362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4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4" xfId="3" applyFont="1" applyFill="1" applyBorder="1" applyAlignment="1">
      <alignment vertical="center"/>
    </xf>
    <xf numFmtId="0" fontId="3" fillId="3" borderId="0" xfId="3" applyFont="1" applyFill="1" applyBorder="1" applyAlignment="1">
      <alignment vertical="center"/>
    </xf>
    <xf numFmtId="0" fontId="3" fillId="3" borderId="5" xfId="3" applyFont="1" applyFill="1" applyBorder="1" applyAlignment="1">
      <alignment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164" fontId="3" fillId="4" borderId="7" xfId="3" applyNumberFormat="1" applyFont="1" applyFill="1" applyBorder="1" applyAlignment="1">
      <alignment horizontal="center" vertical="center"/>
    </xf>
    <xf numFmtId="164" fontId="6" fillId="5" borderId="8" xfId="1" applyNumberFormat="1" applyFont="1" applyFill="1" applyBorder="1" applyProtection="1"/>
    <xf numFmtId="164" fontId="3" fillId="0" borderId="9" xfId="3" applyNumberFormat="1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vertical="center"/>
    </xf>
    <xf numFmtId="0" fontId="3" fillId="3" borderId="11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164" fontId="8" fillId="6" borderId="13" xfId="4" applyNumberFormat="1" applyFont="1" applyFill="1" applyBorder="1" applyAlignment="1" applyProtection="1">
      <alignment vertical="center"/>
      <protection locked="0"/>
    </xf>
    <xf numFmtId="164" fontId="8" fillId="6" borderId="14" xfId="4" applyNumberFormat="1" applyFont="1" applyFill="1" applyBorder="1" applyAlignment="1" applyProtection="1">
      <alignment vertical="center"/>
      <protection locked="0"/>
    </xf>
    <xf numFmtId="164" fontId="6" fillId="7" borderId="15" xfId="3" applyNumberFormat="1" applyFont="1" applyFill="1" applyBorder="1" applyProtection="1"/>
    <xf numFmtId="0" fontId="3" fillId="3" borderId="16" xfId="3" applyFont="1" applyFill="1" applyBorder="1" applyAlignment="1">
      <alignment vertical="center"/>
    </xf>
    <xf numFmtId="0" fontId="3" fillId="3" borderId="16" xfId="3" applyFont="1" applyFill="1" applyBorder="1" applyAlignment="1">
      <alignment horizontal="center" vertical="center"/>
    </xf>
    <xf numFmtId="0" fontId="3" fillId="3" borderId="17" xfId="3" applyFont="1" applyFill="1" applyBorder="1" applyAlignment="1">
      <alignment horizontal="center" vertical="center"/>
    </xf>
    <xf numFmtId="165" fontId="6" fillId="7" borderId="18" xfId="2" applyNumberFormat="1" applyFont="1" applyFill="1" applyBorder="1" applyProtection="1"/>
    <xf numFmtId="165" fontId="6" fillId="7" borderId="19" xfId="2" applyNumberFormat="1" applyFont="1" applyFill="1" applyBorder="1" applyProtection="1"/>
    <xf numFmtId="165" fontId="6" fillId="7" borderId="20" xfId="2" applyNumberFormat="1" applyFont="1" applyFill="1" applyBorder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0" fillId="0" borderId="0" xfId="0" applyProtection="1"/>
    <xf numFmtId="0" fontId="5" fillId="3" borderId="3" xfId="3" applyFont="1" applyFill="1" applyBorder="1" applyAlignment="1">
      <alignment vertical="center"/>
    </xf>
    <xf numFmtId="0" fontId="3" fillId="3" borderId="24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164" fontId="6" fillId="8" borderId="25" xfId="1" applyNumberFormat="1" applyFont="1" applyFill="1" applyBorder="1" applyProtection="1"/>
    <xf numFmtId="0" fontId="3" fillId="3" borderId="12" xfId="3" applyFont="1" applyFill="1" applyBorder="1" applyAlignment="1">
      <alignment vertical="center"/>
    </xf>
    <xf numFmtId="164" fontId="6" fillId="8" borderId="26" xfId="1" applyNumberFormat="1" applyFont="1" applyFill="1" applyBorder="1" applyProtection="1">
      <protection locked="0"/>
    </xf>
    <xf numFmtId="164" fontId="6" fillId="8" borderId="26" xfId="1" applyNumberFormat="1" applyFont="1" applyFill="1" applyBorder="1" applyProtection="1"/>
    <xf numFmtId="0" fontId="9" fillId="0" borderId="0" xfId="0" applyFont="1"/>
    <xf numFmtId="166" fontId="6" fillId="8" borderId="26" xfId="1" applyNumberFormat="1" applyFont="1" applyFill="1" applyBorder="1" applyProtection="1"/>
    <xf numFmtId="166" fontId="6" fillId="8" borderId="26" xfId="1" applyNumberFormat="1" applyFont="1" applyFill="1" applyBorder="1" applyProtection="1">
      <protection locked="0"/>
    </xf>
    <xf numFmtId="0" fontId="3" fillId="3" borderId="17" xfId="3" applyFont="1" applyFill="1" applyBorder="1" applyAlignment="1">
      <alignment vertical="center"/>
    </xf>
    <xf numFmtId="164" fontId="6" fillId="7" borderId="27" xfId="1" applyNumberFormat="1" applyFont="1" applyFill="1" applyBorder="1" applyProtection="1"/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3" applyFont="1" applyFill="1" applyBorder="1" applyAlignment="1" applyProtection="1">
      <alignment vertical="center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</cellXfs>
  <cellStyles count="5">
    <cellStyle name="Comma" xfId="1" builtinId="3"/>
    <cellStyle name="Normal" xfId="0" builtinId="0"/>
    <cellStyle name="Normal 2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rrent%202017\RCV%20Allocation\Bioresources\NES%20Bioresources%20RCV%20allocation%20tables%20-%20for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V Allocation"/>
      <sheetName val="MEAV"/>
    </sheetNames>
    <sheetDataSet>
      <sheetData sheetId="0" refreshError="1"/>
      <sheetData sheetId="1">
        <row r="14">
          <cell r="G14">
            <v>129.46214034623915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B1" sqref="B1"/>
    </sheetView>
  </sheetViews>
  <sheetFormatPr defaultColWidth="10" defaultRowHeight="15" x14ac:dyDescent="0.25"/>
  <cols>
    <col min="1" max="1" width="6.5703125" customWidth="1"/>
    <col min="2" max="2" width="7.85546875" customWidth="1"/>
    <col min="3" max="3" width="50" customWidth="1"/>
    <col min="4" max="4" width="7.140625" customWidth="1"/>
    <col min="5" max="5" width="6.7109375" customWidth="1"/>
    <col min="6" max="6" width="14.140625" customWidth="1"/>
    <col min="7" max="7" width="13.85546875" customWidth="1"/>
  </cols>
  <sheetData>
    <row r="1" spans="2:9" ht="21" x14ac:dyDescent="0.35">
      <c r="B1" s="1">
        <v>1</v>
      </c>
      <c r="C1" s="1" t="s">
        <v>0</v>
      </c>
    </row>
    <row r="2" spans="2:9" ht="15.75" thickBot="1" x14ac:dyDescent="0.3"/>
    <row r="3" spans="2:9" ht="26.25" thickBot="1" x14ac:dyDescent="0.3">
      <c r="B3" s="43" t="s">
        <v>1</v>
      </c>
      <c r="C3" s="44"/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</row>
    <row r="5" spans="2:9" ht="15.75" thickBot="1" x14ac:dyDescent="0.3">
      <c r="F5" s="4"/>
      <c r="G5" s="4"/>
      <c r="H5" s="4"/>
    </row>
    <row r="6" spans="2:9" ht="15.75" thickBot="1" x14ac:dyDescent="0.3">
      <c r="C6" s="5" t="s">
        <v>7</v>
      </c>
      <c r="D6" s="6"/>
      <c r="E6" s="6"/>
      <c r="F6" s="4"/>
      <c r="G6" s="4"/>
      <c r="H6" s="4"/>
    </row>
    <row r="7" spans="2:9" x14ac:dyDescent="0.25">
      <c r="C7" s="7" t="s">
        <v>8</v>
      </c>
      <c r="D7" s="8" t="s">
        <v>9</v>
      </c>
      <c r="E7" s="9">
        <v>3</v>
      </c>
      <c r="F7" s="10"/>
      <c r="G7" s="11">
        <f>+[1]MEAV!G14</f>
        <v>129.46214034623915</v>
      </c>
      <c r="H7" s="12"/>
    </row>
    <row r="8" spans="2:9" x14ac:dyDescent="0.25">
      <c r="C8" s="13" t="s">
        <v>10</v>
      </c>
      <c r="D8" s="14" t="s">
        <v>9</v>
      </c>
      <c r="E8" s="15">
        <v>3</v>
      </c>
      <c r="F8" s="16">
        <v>1893.6759999999999</v>
      </c>
      <c r="G8" s="17">
        <v>129.46199999999999</v>
      </c>
      <c r="H8" s="18">
        <f>F8+G8</f>
        <v>2023.1379999999999</v>
      </c>
    </row>
    <row r="9" spans="2:9" ht="15.75" thickBot="1" x14ac:dyDescent="0.3">
      <c r="C9" s="19" t="s">
        <v>11</v>
      </c>
      <c r="D9" s="20" t="s">
        <v>12</v>
      </c>
      <c r="E9" s="21">
        <v>1</v>
      </c>
      <c r="F9" s="22">
        <f>F8/H8</f>
        <v>0.93600930831213691</v>
      </c>
      <c r="G9" s="23">
        <f>G8/H8</f>
        <v>6.3990691687863102E-2</v>
      </c>
      <c r="H9" s="24">
        <f>SUM(F9:G9)</f>
        <v>1</v>
      </c>
    </row>
    <row r="10" spans="2:9" ht="15.75" thickBot="1" x14ac:dyDescent="0.3"/>
    <row r="11" spans="2:9" ht="15.75" thickBot="1" x14ac:dyDescent="0.3">
      <c r="B11" s="45" t="s">
        <v>13</v>
      </c>
      <c r="C11" s="46"/>
      <c r="D11" s="46"/>
      <c r="E11" s="46"/>
      <c r="F11" s="46"/>
      <c r="G11" s="46"/>
      <c r="H11" s="46"/>
      <c r="I11" s="47"/>
    </row>
    <row r="12" spans="2:9" x14ac:dyDescent="0.25">
      <c r="B12" s="25"/>
      <c r="C12" s="26"/>
      <c r="D12" s="25"/>
      <c r="E12" s="25"/>
      <c r="F12" s="27"/>
      <c r="G12" s="27"/>
      <c r="H12" s="27"/>
      <c r="I12" s="27"/>
    </row>
  </sheetData>
  <mergeCells count="2">
    <mergeCell ref="B3:C3"/>
    <mergeCell ref="B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8" sqref="B8"/>
    </sheetView>
  </sheetViews>
  <sheetFormatPr defaultColWidth="10" defaultRowHeight="15" x14ac:dyDescent="0.25"/>
  <cols>
    <col min="1" max="1" width="6.5703125" customWidth="1"/>
    <col min="2" max="2" width="7.85546875" customWidth="1"/>
    <col min="3" max="3" width="50" customWidth="1"/>
    <col min="4" max="4" width="7.140625" customWidth="1"/>
    <col min="5" max="5" width="6.7109375" customWidth="1"/>
    <col min="6" max="7" width="14" customWidth="1"/>
  </cols>
  <sheetData>
    <row r="1" spans="2:9" ht="21" x14ac:dyDescent="0.35">
      <c r="B1" s="1">
        <v>2</v>
      </c>
      <c r="C1" s="1" t="s">
        <v>14</v>
      </c>
    </row>
    <row r="2" spans="2:9" ht="15.75" thickBot="1" x14ac:dyDescent="0.3"/>
    <row r="3" spans="2:9" ht="15.75" thickBot="1" x14ac:dyDescent="0.3">
      <c r="B3" s="43" t="s">
        <v>1</v>
      </c>
      <c r="C3" s="44"/>
      <c r="D3" s="2" t="s">
        <v>2</v>
      </c>
      <c r="E3" s="2" t="s">
        <v>3</v>
      </c>
      <c r="F3" s="3" t="s">
        <v>15</v>
      </c>
      <c r="G3" s="3" t="s">
        <v>16</v>
      </c>
    </row>
    <row r="4" spans="2:9" ht="15.75" thickBot="1" x14ac:dyDescent="0.3"/>
    <row r="5" spans="2:9" ht="15.75" thickBot="1" x14ac:dyDescent="0.3">
      <c r="C5" s="28" t="s">
        <v>17</v>
      </c>
      <c r="D5" s="29"/>
      <c r="E5" s="29"/>
      <c r="F5" s="4"/>
      <c r="G5" s="4"/>
    </row>
    <row r="6" spans="2:9" x14ac:dyDescent="0.25">
      <c r="C6" s="30" t="s">
        <v>18</v>
      </c>
      <c r="D6" s="9" t="s">
        <v>9</v>
      </c>
      <c r="E6" s="9">
        <v>3</v>
      </c>
      <c r="F6" s="31">
        <v>2.6696059999999999</v>
      </c>
      <c r="G6" s="31">
        <v>1.3405084</v>
      </c>
    </row>
    <row r="7" spans="2:9" x14ac:dyDescent="0.25">
      <c r="C7" s="32" t="s">
        <v>19</v>
      </c>
      <c r="D7" s="15" t="s">
        <v>9</v>
      </c>
      <c r="E7" s="15">
        <v>3</v>
      </c>
      <c r="F7" s="33">
        <v>0.46700000000000003</v>
      </c>
      <c r="G7" s="33">
        <v>5.7999999999999996E-2</v>
      </c>
    </row>
    <row r="8" spans="2:9" x14ac:dyDescent="0.25">
      <c r="C8" s="32" t="s">
        <v>20</v>
      </c>
      <c r="D8" s="15" t="s">
        <v>9</v>
      </c>
      <c r="E8" s="15">
        <v>3</v>
      </c>
      <c r="F8" s="34">
        <v>16.813776306499999</v>
      </c>
      <c r="G8" s="34">
        <v>12.033829197697761</v>
      </c>
      <c r="H8" s="35"/>
    </row>
    <row r="9" spans="2:9" x14ac:dyDescent="0.25">
      <c r="C9" s="32" t="s">
        <v>21</v>
      </c>
      <c r="D9" s="15" t="s">
        <v>9</v>
      </c>
      <c r="E9" s="15">
        <v>3</v>
      </c>
      <c r="F9" s="34">
        <v>0.209207</v>
      </c>
      <c r="G9" s="34">
        <v>4.0517499999999984E-2</v>
      </c>
      <c r="H9" s="35"/>
    </row>
    <row r="10" spans="2:9" x14ac:dyDescent="0.25">
      <c r="C10" s="32" t="s">
        <v>22</v>
      </c>
      <c r="D10" s="15" t="s">
        <v>9</v>
      </c>
      <c r="E10" s="15">
        <v>3</v>
      </c>
      <c r="F10" s="34">
        <v>142.86961524854138</v>
      </c>
      <c r="G10" s="34">
        <v>110.2592852485414</v>
      </c>
      <c r="H10" s="35"/>
    </row>
    <row r="11" spans="2:9" x14ac:dyDescent="0.25">
      <c r="C11" s="32" t="s">
        <v>23</v>
      </c>
      <c r="D11" s="15" t="s">
        <v>9</v>
      </c>
      <c r="E11" s="15">
        <v>3</v>
      </c>
      <c r="F11" s="34">
        <v>25.700999999999997</v>
      </c>
      <c r="G11" s="34">
        <v>5.73</v>
      </c>
    </row>
    <row r="12" spans="2:9" x14ac:dyDescent="0.25">
      <c r="C12" s="32" t="s">
        <v>24</v>
      </c>
      <c r="D12" s="15" t="s">
        <v>9</v>
      </c>
      <c r="E12" s="15">
        <v>3</v>
      </c>
      <c r="F12" s="36">
        <v>0</v>
      </c>
      <c r="G12" s="36">
        <v>0</v>
      </c>
    </row>
    <row r="13" spans="2:9" x14ac:dyDescent="0.25">
      <c r="C13" s="32" t="s">
        <v>25</v>
      </c>
      <c r="D13" s="15" t="s">
        <v>9</v>
      </c>
      <c r="E13" s="15">
        <v>3</v>
      </c>
      <c r="F13" s="37">
        <v>0</v>
      </c>
      <c r="G13" s="37">
        <v>0</v>
      </c>
    </row>
    <row r="14" spans="2:9" ht="15.75" thickBot="1" x14ac:dyDescent="0.3">
      <c r="C14" s="38" t="s">
        <v>26</v>
      </c>
      <c r="D14" s="21" t="s">
        <v>9</v>
      </c>
      <c r="E14" s="21">
        <v>3</v>
      </c>
      <c r="F14" s="39">
        <f>SUM(F6:F13)</f>
        <v>188.73020455504138</v>
      </c>
      <c r="G14" s="39">
        <f>SUM(G6:G13)</f>
        <v>129.46214034623915</v>
      </c>
      <c r="H14" s="35"/>
    </row>
    <row r="16" spans="2:9" ht="16.5" thickBot="1" x14ac:dyDescent="0.3">
      <c r="B16" s="40"/>
      <c r="C16" s="41"/>
      <c r="D16" s="42"/>
      <c r="E16" s="42"/>
      <c r="F16" s="42"/>
      <c r="G16" s="42"/>
      <c r="H16" s="42"/>
      <c r="I16" s="42"/>
    </row>
    <row r="17" spans="2:9" ht="15.75" thickBot="1" x14ac:dyDescent="0.3">
      <c r="B17" s="45" t="s">
        <v>27</v>
      </c>
      <c r="C17" s="46"/>
      <c r="D17" s="46"/>
      <c r="E17" s="46"/>
      <c r="F17" s="46"/>
      <c r="G17" s="46"/>
      <c r="H17" s="46"/>
      <c r="I17" s="47"/>
    </row>
    <row r="18" spans="2:9" x14ac:dyDescent="0.25">
      <c r="B18" s="25"/>
      <c r="C18" s="26"/>
      <c r="D18" s="25"/>
      <c r="E18" s="25"/>
      <c r="F18" s="27"/>
      <c r="G18" s="27"/>
      <c r="H18" s="27"/>
      <c r="I18" s="27"/>
    </row>
  </sheetData>
  <mergeCells count="2">
    <mergeCell ref="B3:C3"/>
    <mergeCell ref="B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Northumbrian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Winton</dc:creator>
  <cp:lastModifiedBy>Mark Charlton</cp:lastModifiedBy>
  <dcterms:created xsi:type="dcterms:W3CDTF">2017-10-12T15:07:47Z</dcterms:created>
  <dcterms:modified xsi:type="dcterms:W3CDTF">2019-08-08T10:31:26Z</dcterms:modified>
</cp:coreProperties>
</file>